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langheroeroleader.sharepoint.com/sites/GAL/GAL LRL/GAL/Trasparenza e anticorruzione/Allegati su sito/"/>
    </mc:Choice>
  </mc:AlternateContent>
  <xr:revisionPtr revIDLastSave="57" documentId="8_{01535CAE-52C5-409A-BA4D-0A64CC0058C7}" xr6:coauthVersionLast="47" xr6:coauthVersionMax="47" xr10:uidLastSave="{3BA01CD3-DF67-4DC6-A07B-EB4309112A76}"/>
  <bookViews>
    <workbookView xWindow="19090" yWindow="-110" windowWidth="19420" windowHeight="10300" xr2:uid="{00000000-000D-0000-FFFF-FFFF00000000}"/>
  </bookViews>
  <sheets>
    <sheet name="Foglio1" sheetId="1" r:id="rId1"/>
  </sheets>
  <definedNames>
    <definedName name="_xlnm.Print_Area" localSheetId="0">Foglio1!$A$1:$P$30</definedName>
    <definedName name="_xlnm.Print_Titles" localSheetId="0">Foglio1!$2:$2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28" i="1"/>
  <c r="J27" i="1"/>
  <c r="H30" i="1"/>
  <c r="J26" i="1"/>
  <c r="J25" i="1"/>
  <c r="J24" i="1"/>
  <c r="J23" i="1"/>
  <c r="J22" i="1"/>
  <c r="J21" i="1"/>
  <c r="J20" i="1"/>
  <c r="J19" i="1"/>
  <c r="J18" i="1"/>
  <c r="H29" i="1" l="1"/>
  <c r="H22" i="1"/>
  <c r="H23" i="1"/>
  <c r="H24" i="1"/>
  <c r="H25" i="1"/>
  <c r="H26" i="1"/>
  <c r="H27" i="1"/>
  <c r="H28" i="1"/>
  <c r="H21" i="1"/>
  <c r="H20" i="1"/>
  <c r="H19" i="1"/>
  <c r="H18" i="1"/>
  <c r="I17" i="1"/>
  <c r="J17" i="1" s="1"/>
  <c r="H17" i="1"/>
  <c r="H16" i="1"/>
  <c r="J16" i="1"/>
  <c r="J15" i="1"/>
  <c r="H15" i="1"/>
  <c r="J14" i="1"/>
  <c r="H14" i="1"/>
  <c r="I13" i="1"/>
  <c r="H4" i="1"/>
  <c r="H5" i="1"/>
  <c r="H6" i="1"/>
  <c r="H7" i="1"/>
  <c r="H8" i="1"/>
  <c r="H9" i="1"/>
  <c r="H10" i="1"/>
  <c r="H12" i="1"/>
  <c r="H13" i="1"/>
  <c r="H3" i="1"/>
  <c r="J3" i="1"/>
</calcChain>
</file>

<file path=xl/sharedStrings.xml><?xml version="1.0" encoding="utf-8"?>
<sst xmlns="http://schemas.openxmlformats.org/spreadsheetml/2006/main" count="299" uniqueCount="129">
  <si>
    <t>Anno</t>
  </si>
  <si>
    <t>CIG</t>
  </si>
  <si>
    <t>Struttura proponente</t>
  </si>
  <si>
    <t>Procedura di scelta del contraente</t>
  </si>
  <si>
    <t>Elenco degli operatori invitati a presentare offerte</t>
  </si>
  <si>
    <t>Aggiudficatario</t>
  </si>
  <si>
    <t>Importo liquidato</t>
  </si>
  <si>
    <t>Affidamento in economia-affidamento diretto</t>
  </si>
  <si>
    <t>Data Cda approvazione</t>
  </si>
  <si>
    <t>Tempi di completamento servizio/fornitura</t>
  </si>
  <si>
    <t>Scadenza avviso pubblico</t>
  </si>
  <si>
    <t>Link al sito internet</t>
  </si>
  <si>
    <t xml:space="preserve">N. di offerenti che hanno partecipato al procedimento </t>
  </si>
  <si>
    <t>Determina a contrarre</t>
  </si>
  <si>
    <t>/</t>
  </si>
  <si>
    <t xml:space="preserve">GAL Langhe Roero Leader </t>
  </si>
  <si>
    <t>1 anno</t>
  </si>
  <si>
    <t>Rinnovo abbonamento La Stampa on-line</t>
  </si>
  <si>
    <t>Gedi Digital</t>
  </si>
  <si>
    <t>Oggetto del bando / Ragione dell'incarico</t>
  </si>
  <si>
    <t>Curriculum (se presente vedasi cartella)</t>
  </si>
  <si>
    <t>Importo aggiudicazione IVA COMPRESA</t>
  </si>
  <si>
    <t>//</t>
  </si>
  <si>
    <t>Non pertinente</t>
  </si>
  <si>
    <t>Presente</t>
  </si>
  <si>
    <t>Amazon EU</t>
  </si>
  <si>
    <t>Immediato</t>
  </si>
  <si>
    <t>Azienda Agricola Stutz &amp; Pfister</t>
  </si>
  <si>
    <t>ZCF3A2888E</t>
  </si>
  <si>
    <t xml:space="preserve">Programma Interreg V-A Italia-Francia ALCOTRA 2014-2020 – Progetto “BIODIVERSITA’ STELLATA – BIODIVERSITE’ ETOILEE” | richiesta di preventivo per fornitura miele - CUP J54D22000240006  </t>
  </si>
  <si>
    <t>ZDD3A2360C</t>
  </si>
  <si>
    <t>Programma Interreg V-A Italia-Francia ALCOTRA 2014-2020 – Progetto “BIODIVERSITA’ STELLATA – BIODIVERSITE’ ETOILEE” | richiesta di preventivo per servizio catering - CUP J54D22000240006</t>
  </si>
  <si>
    <t xml:space="preserve">Mieli Roche di Rabino Cristiano
</t>
  </si>
  <si>
    <t xml:space="preserve">Fernanda Giamello
</t>
  </si>
  <si>
    <t>Giuseppe Malò</t>
  </si>
  <si>
    <t>Z263A3B908</t>
  </si>
  <si>
    <t xml:space="preserve">Programma Interreg V-A Italia-Francia ALCOTRA 2014-2020 – Progetto “BIODIVERSITA’ STELLATA – BIODIVERSITE’ ETOILEE” | richiesta preventivo per servizio fotografico e redazione comunicato stampa - CUP J54D22000240006 </t>
  </si>
  <si>
    <t>Elisa Meineri</t>
  </si>
  <si>
    <t>Volume I di Alessia Paschetta</t>
  </si>
  <si>
    <t>Dimar Spa</t>
  </si>
  <si>
    <t>ERICA Soc. Coop
Studio Vassallo srl</t>
  </si>
  <si>
    <t>Poliedra Progetti Integrati SpA</t>
  </si>
  <si>
    <t xml:space="preserve">Merani Amministrativisti
</t>
  </si>
  <si>
    <t>Affidamento in economia-affidamento diretto con richiesta di due preventivi</t>
  </si>
  <si>
    <t>Studio Vassallo srl</t>
  </si>
  <si>
    <t>PSR 2014/2022 - Misura 19 Leader - Operazione 19.4.1 – richiesta di preventivo per attività di comunicazione risultati PSL 14-22 |</t>
  </si>
  <si>
    <t>Z223A3BCDB</t>
  </si>
  <si>
    <t xml:space="preserve">PSR 2014/2022 - Misura 19 Leader - Operazione 19.4.1 – richiesta di preventivo per rappresentazione grafica e comunicazione risultati PSL 14-22 </t>
  </si>
  <si>
    <t>ZBE3A3BDB9</t>
  </si>
  <si>
    <t xml:space="preserve">Programma Interreg V-A Italia-Francia ALCOTRA 2014-2020 – Progetto “BIODIVERSITA’ STELLATA – BIODIVERSITE’ ETOILEE” | richiesta di preventivo per fornitura prodotti caseari - CUP J54D22000240006 </t>
  </si>
  <si>
    <t>ZC43A2362C</t>
  </si>
  <si>
    <t>Z3A3B0B54F</t>
  </si>
  <si>
    <t>PSR 2014-2022 Operazione 19.1.1 Preparazione SSL 2023-2027 relativa a PSP 23-27 e CSR 23-27 Regione Piemonte | SRG06 - LEADER - Attuazione strategie di sviluppo locale.
Richiesta di preventivo per elaborazione e redazione della Strategia di Sviluppo Locale (SSL) 2023-2027</t>
  </si>
  <si>
    <t>ZC73BB85EB</t>
  </si>
  <si>
    <t>Misura 19 Leader - Operazione 19.4.1 – richiesta di preventivo per assistenza amministrativa</t>
  </si>
  <si>
    <t>ZA73BCCD98</t>
  </si>
  <si>
    <t>Richiesta di preventivo per parere legale in merito all’attribuzione di compenso ad organo amministrativo</t>
  </si>
  <si>
    <t>ZC93A2368A</t>
  </si>
  <si>
    <t>presente</t>
  </si>
  <si>
    <t>Fino alla pubblicazione della graduatoria da parte della Regione Piemonte</t>
  </si>
  <si>
    <t>1500 + integrazione 10%</t>
  </si>
  <si>
    <t>Fino al termine dell'incarico</t>
  </si>
  <si>
    <t>entro il 30/06/2025</t>
  </si>
  <si>
    <t>entro assemblea dei soci del 10 luglio 2023</t>
  </si>
  <si>
    <t>Acquisto telefono cordless</t>
  </si>
  <si>
    <t>Acquisto materiale di cancelleria</t>
  </si>
  <si>
    <t>Il Papiro srl</t>
  </si>
  <si>
    <t>BANNERS di Gianmaria Verones</t>
  </si>
  <si>
    <t>Stampa n. 20 plichi per incontro con sindaci</t>
  </si>
  <si>
    <t xml:space="preserve"> D. e D. SNC di DEMICHELIS ROBERTO e C.</t>
  </si>
  <si>
    <t>Servizio di Coffee Break e lunch per incontri a Cuneo</t>
  </si>
  <si>
    <t>Prot.P 28-2023</t>
  </si>
  <si>
    <t>Prot.P 32-2023</t>
  </si>
  <si>
    <t>Prot.P 29-2023</t>
  </si>
  <si>
    <t>Prot.P 16-2023</t>
  </si>
  <si>
    <t>Prot.P 49-2023</t>
  </si>
  <si>
    <t>Prot.P 35-2023</t>
  </si>
  <si>
    <t>Prot.P 80-2023</t>
  </si>
  <si>
    <t>Prot.P 100-2023</t>
  </si>
  <si>
    <t>Prot.P 103-2023</t>
  </si>
  <si>
    <t>Dott. Alessandro Bazzanella</t>
  </si>
  <si>
    <t>Dott. Vitaliano Fiorillo</t>
  </si>
  <si>
    <t>ERICA Soc. Coop</t>
  </si>
  <si>
    <t>A. Manzoni &amp; C. GEDI</t>
  </si>
  <si>
    <t>LA NUOVA RADIO ALBA S.R.L</t>
  </si>
  <si>
    <t>Il Corriere.net</t>
  </si>
  <si>
    <t xml:space="preserve">Radio Valle Belbo </t>
  </si>
  <si>
    <t>ZBF3C5364F</t>
  </si>
  <si>
    <t>PSR 2014-2022 Operazione 19.1.1 Preparazione SSL 2023-2027 relativa a PSP 23-27 e CSR 23-27 Regione Piemonte | SRG06 - LEADER - Attuazione strategie di sviluppo locale.
Richiesta di preventivo per programmazione pubblicitaria redazionale per divulgazione Questionario Strategia di Sviluppo Locale (SSL) 2023-2027</t>
  </si>
  <si>
    <t>Z553C59642</t>
  </si>
  <si>
    <t>PSR 2014-2022 Operazione 19.1.1 Preparazione SSL 2023-2027 relativa a PSP 23-27 e CSR 23-27 Regione Piemonte | SRG06 - LEADER - Attuazione strategie di sviluppo locale.
Richiesta di preventivo per programmazione pubblicitaria radiofonica relativa al Questionario Strategia di Sviluppo Locale (SSL) 2023-2027</t>
  </si>
  <si>
    <t>Z323C596A1</t>
  </si>
  <si>
    <t>ZC23C5D8E5</t>
  </si>
  <si>
    <t>Z243C62FBB</t>
  </si>
  <si>
    <t>Z0F3C6C110</t>
  </si>
  <si>
    <t>ZA53C70AD4</t>
  </si>
  <si>
    <t xml:space="preserve">Housatonic srl Unipersonale </t>
  </si>
  <si>
    <t>Z4C3C76A75</t>
  </si>
  <si>
    <t>Z463C8590E</t>
  </si>
  <si>
    <t xml:space="preserve">PSR 2014-2022 Operazione 19.4.1 - Richiesta di preventivo per assistenza sugli adempimenti relativi alla trasparenza e anticorruzione </t>
  </si>
  <si>
    <t>Pigal srl</t>
  </si>
  <si>
    <t>I Cinepresi di Eugenio Scarsi</t>
  </si>
  <si>
    <t>ZAF3C9C6A3</t>
  </si>
  <si>
    <t>PSR 2014-2022 Operazione 19.1.1 Preparazione SSL 2023-2027 relativa a PSP 23-27 e CSR 23-27 Regione Piemonte | SRG06 - LEADER - Attuazione strategie di sviluppo locale.
Richiesta di preventivo per riprese e montaggio video in occasione dei Focus Group “Progettiamo insieme il futuro” (2/3 ottobre 2023)</t>
  </si>
  <si>
    <t>Z1C3DD9E0B</t>
  </si>
  <si>
    <t xml:space="preserve">Ing. Federica Rosa
</t>
  </si>
  <si>
    <t>Z973DEBD23</t>
  </si>
  <si>
    <t>Oggetto: PSR 2014-2022 Operazione 19.1.1 Preparazione SSL 2023-2027 relativa a PSP 23-27 e CSR 23-27 Regione Piemonte | SRG06 - LEADER - Attuazione Strategie di Sviluppo Locale (SSL).
Incarico introduzione e facilitazione Focus Group “TURISMO E SERVIZI”</t>
  </si>
  <si>
    <t xml:space="preserve">PSR 2014-2022 Operazione 19.1.1 Preparazione SSL 2023-2027 relativa a PSP 23-27 e CSR 23-27 Regione Piemonte | SRG06 - LEADER - Attuazione Strategie di Sviluppo Locale (SSL).
Incarico per introduzione Focus Group “FILIERE” </t>
  </si>
  <si>
    <t>PSR 2014-2022 Operazione 19.1.1 Preparazione SSL 2023-2027 relativa a PSP 23-27 e CSR 23-27 Regione Piemonte | SRG06 - LEADER - Attuazione Strategie di Sviluppo Locale (SSL). Incarico per introduzione Focus Group “AMBIENTE”</t>
  </si>
  <si>
    <t>PSR 2014-2022 Operazione 19.1.1 Preparazione SSL 2023-2027 relativa a PSP 23-27 e CSR 23-27 Regione Piemonte | SRG06 - LEADER - Attuazione strategie di sviluppo locale.
Incarico per programmazione pubblicitaria redazionale per divulgazione Questionario Strategia di Sviluppo Locale (SSL) 2023-2027</t>
  </si>
  <si>
    <t>PSR 2014-2022 Operazione 19.1.1 Preparazione SSL 2023-2027 relativa a PSP 23-27 e CSR 23-27 Regione Piemonte | SRG06 - LEADER - Attuazione strategie di Incarico per programmazione pubblicitaria radiofonica relativa al Questionario Strategia di Sviluppo Locale (SSL) 2023-2027</t>
  </si>
  <si>
    <t>PSR 2014-2022 Operazione 19.1.1 Preparazione SSL 2023-2027 relativa a PSP 23-27 e CSR 23-27 Regione Piemonte | SRG06 - LEADER - Attuazione Strategie di Sviluppo Locale (SSL).
Incarico per servizio di “Facilitazione” nell’ambito di 3 Focus Group</t>
  </si>
  <si>
    <t xml:space="preserve">PSR 2014/2022 - Misura 19 Leader - Operazione 19.4.1 – servizio di sintesi ed elaborazione organizzata dei contenuti della Strategia di Svilupopo Locale 2023-2027 del GAL finalizzata alla sua divulgazione e al suo avvi </t>
  </si>
  <si>
    <t>PSR 2014/2022 - Misura 19 Leader - Operazione 19.4.1 –servizio di supporto grafico per la predisposizione di materiali di comunicazione relativi alla Strategia di Sviluppo Locale 2023-2027 del GAL</t>
  </si>
  <si>
    <t>Il Forno di Bosio</t>
  </si>
  <si>
    <t>PSR 2014-2022 Operazione 19.1.1 Preparazione SSL 2023-2027 relativa a PSP 23-27 e CSR 23-27 Regione Piemonte | SRG06 - LEADER - Attuazione strategie di sviluppo locale. Coffee break in occasione dei Focus Group “Progettiamo insieme il futuro” (2/3 ottobre 2023)</t>
  </si>
  <si>
    <t>Prot.P 209 del 21/12/23</t>
  </si>
  <si>
    <t>Prot.P 199 del 21/12/23</t>
  </si>
  <si>
    <t>Prot.P 170 del 27/09/23</t>
  </si>
  <si>
    <t>Prot.P 165 del 20/09/23</t>
  </si>
  <si>
    <t>Prot.P 159 del 18/09/23</t>
  </si>
  <si>
    <t>Prot.P 153 del 14/09/23</t>
  </si>
  <si>
    <t>Prot.P 151 del 13/09/23</t>
  </si>
  <si>
    <t>Prot.P 140 del 08/09/23</t>
  </si>
  <si>
    <t>Prot.P 135 del 07/09/23</t>
  </si>
  <si>
    <t>Prot.P 133 del 05/09/23</t>
  </si>
  <si>
    <t>Prot.P 129 del 05/09/23</t>
  </si>
  <si>
    <t>Prot.P 130 del 05/09/23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</si>
</sst>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3" fillId="2" borderId="1" xfId="1" applyFont="1" applyFill="1" applyBorder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3" fontId="3" fillId="2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3" fontId="3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0"/>
  <sheetViews>
    <sheetView tabSelected="1" topLeftCell="G1" zoomScale="90" zoomScaleNormal="90" workbookViewId="0">
      <pane ySplit="2" topLeftCell="A28" activePane="bottomLeft" state="frozen"/>
      <selection pane="bottomLeft" activeCell="M32" sqref="M32"/>
    </sheetView>
  </sheetViews>
  <sheetFormatPr defaultColWidth="9.1796875" defaultRowHeight="12" x14ac:dyDescent="0.35"/>
  <cols>
    <col min="1" max="1" width="12.7265625" style="6" customWidth="1"/>
    <col min="2" max="2" width="13.7265625" style="7" customWidth="1"/>
    <col min="3" max="3" width="16.26953125" style="6" customWidth="1"/>
    <col min="4" max="4" width="54.1796875" style="11" customWidth="1"/>
    <col min="5" max="5" width="13.7265625" style="15" customWidth="1"/>
    <col min="6" max="6" width="25.54296875" style="11" customWidth="1"/>
    <col min="7" max="7" width="13.7265625" style="7" customWidth="1"/>
    <col min="8" max="8" width="24" style="11" customWidth="1"/>
    <col min="9" max="9" width="12.81640625" style="2" customWidth="1"/>
    <col min="10" max="10" width="11.81640625" style="2" customWidth="1"/>
    <col min="11" max="11" width="12.1796875" style="7" customWidth="1"/>
    <col min="12" max="12" width="17.54296875" style="11" customWidth="1"/>
    <col min="13" max="13" width="13.7265625" style="6" customWidth="1"/>
    <col min="14" max="14" width="11.7265625" style="6" customWidth="1"/>
    <col min="15" max="15" width="17.54296875" style="6" customWidth="1"/>
    <col min="16" max="16" width="22.81640625" style="6" customWidth="1"/>
    <col min="17" max="16384" width="9.1796875" style="6"/>
  </cols>
  <sheetData>
    <row r="2" spans="1:16" s="13" customFormat="1" ht="90.75" customHeight="1" x14ac:dyDescent="0.35">
      <c r="A2" s="16" t="s">
        <v>0</v>
      </c>
      <c r="B2" s="16" t="s">
        <v>1</v>
      </c>
      <c r="C2" s="16" t="s">
        <v>2</v>
      </c>
      <c r="D2" s="16" t="s">
        <v>19</v>
      </c>
      <c r="E2" s="16" t="s">
        <v>3</v>
      </c>
      <c r="F2" s="16" t="s">
        <v>4</v>
      </c>
      <c r="G2" s="16" t="s">
        <v>12</v>
      </c>
      <c r="H2" s="16" t="s">
        <v>5</v>
      </c>
      <c r="I2" s="1" t="s">
        <v>21</v>
      </c>
      <c r="J2" s="1" t="s">
        <v>6</v>
      </c>
      <c r="K2" s="1" t="s">
        <v>8</v>
      </c>
      <c r="L2" s="8" t="s">
        <v>9</v>
      </c>
      <c r="M2" s="1" t="s">
        <v>10</v>
      </c>
      <c r="N2" s="1" t="s">
        <v>11</v>
      </c>
      <c r="O2" s="1" t="s">
        <v>20</v>
      </c>
      <c r="P2" s="4" t="s">
        <v>13</v>
      </c>
    </row>
    <row r="3" spans="1:16" s="13" customFormat="1" ht="48" x14ac:dyDescent="0.35">
      <c r="A3" s="4">
        <v>2023</v>
      </c>
      <c r="B3" s="4" t="s">
        <v>14</v>
      </c>
      <c r="C3" s="4" t="s">
        <v>15</v>
      </c>
      <c r="D3" s="14" t="s">
        <v>17</v>
      </c>
      <c r="E3" s="14" t="s">
        <v>7</v>
      </c>
      <c r="F3" s="9" t="s">
        <v>18</v>
      </c>
      <c r="G3" s="4">
        <v>1</v>
      </c>
      <c r="H3" s="9" t="str">
        <f>F3</f>
        <v>Gedi Digital</v>
      </c>
      <c r="I3" s="12">
        <v>192.3</v>
      </c>
      <c r="J3" s="12">
        <f>I3</f>
        <v>192.3</v>
      </c>
      <c r="K3" s="3" t="s">
        <v>22</v>
      </c>
      <c r="L3" s="10" t="s">
        <v>16</v>
      </c>
      <c r="M3" s="5" t="s">
        <v>22</v>
      </c>
      <c r="N3" s="5" t="s">
        <v>22</v>
      </c>
      <c r="O3" s="9" t="s">
        <v>23</v>
      </c>
      <c r="P3" s="4"/>
    </row>
    <row r="4" spans="1:16" s="13" customFormat="1" ht="48" x14ac:dyDescent="0.35">
      <c r="A4" s="4">
        <v>2023</v>
      </c>
      <c r="B4" s="4" t="s">
        <v>57</v>
      </c>
      <c r="C4" s="4" t="s">
        <v>15</v>
      </c>
      <c r="D4" s="14" t="s">
        <v>49</v>
      </c>
      <c r="E4" s="14" t="s">
        <v>7</v>
      </c>
      <c r="F4" s="9" t="s">
        <v>27</v>
      </c>
      <c r="G4" s="4">
        <v>1</v>
      </c>
      <c r="H4" s="9" t="str">
        <f t="shared" ref="H4:H30" si="0">F4</f>
        <v>Azienda Agricola Stutz &amp; Pfister</v>
      </c>
      <c r="I4" s="12">
        <v>160</v>
      </c>
      <c r="J4" s="12">
        <v>150</v>
      </c>
      <c r="K4" s="3">
        <v>44967</v>
      </c>
      <c r="L4" s="10" t="s">
        <v>26</v>
      </c>
      <c r="M4" s="5" t="s">
        <v>22</v>
      </c>
      <c r="N4" s="5" t="s">
        <v>22</v>
      </c>
      <c r="O4" s="9" t="s">
        <v>23</v>
      </c>
      <c r="P4" s="4" t="s">
        <v>71</v>
      </c>
    </row>
    <row r="5" spans="1:16" s="13" customFormat="1" ht="48" x14ac:dyDescent="0.35">
      <c r="A5" s="4">
        <v>2023</v>
      </c>
      <c r="B5" s="4" t="s">
        <v>28</v>
      </c>
      <c r="C5" s="4" t="s">
        <v>15</v>
      </c>
      <c r="D5" s="14" t="s">
        <v>29</v>
      </c>
      <c r="E5" s="14" t="s">
        <v>7</v>
      </c>
      <c r="F5" s="9" t="s">
        <v>32</v>
      </c>
      <c r="G5" s="4">
        <v>1</v>
      </c>
      <c r="H5" s="9" t="str">
        <f t="shared" si="0"/>
        <v xml:space="preserve">Mieli Roche di Rabino Cristiano
</v>
      </c>
      <c r="I5" s="12">
        <v>68</v>
      </c>
      <c r="J5" s="12">
        <v>68</v>
      </c>
      <c r="K5" s="3">
        <v>44967</v>
      </c>
      <c r="L5" s="10" t="s">
        <v>26</v>
      </c>
      <c r="M5" s="5" t="s">
        <v>22</v>
      </c>
      <c r="N5" s="5" t="s">
        <v>22</v>
      </c>
      <c r="O5" s="9" t="s">
        <v>23</v>
      </c>
      <c r="P5" s="4" t="s">
        <v>72</v>
      </c>
    </row>
    <row r="6" spans="1:16" s="13" customFormat="1" ht="48" x14ac:dyDescent="0.35">
      <c r="A6" s="4">
        <v>2023</v>
      </c>
      <c r="B6" s="4" t="s">
        <v>30</v>
      </c>
      <c r="C6" s="4" t="s">
        <v>15</v>
      </c>
      <c r="D6" s="14" t="s">
        <v>31</v>
      </c>
      <c r="E6" s="14" t="s">
        <v>7</v>
      </c>
      <c r="F6" s="9" t="s">
        <v>33</v>
      </c>
      <c r="G6" s="4">
        <v>1</v>
      </c>
      <c r="H6" s="9" t="str">
        <f t="shared" si="0"/>
        <v xml:space="preserve">Fernanda Giamello
</v>
      </c>
      <c r="I6" s="12">
        <v>1567.5</v>
      </c>
      <c r="J6" s="12">
        <v>1282.5</v>
      </c>
      <c r="K6" s="3">
        <v>44967</v>
      </c>
      <c r="L6" s="10" t="s">
        <v>26</v>
      </c>
      <c r="M6" s="5" t="s">
        <v>22</v>
      </c>
      <c r="N6" s="5" t="s">
        <v>22</v>
      </c>
      <c r="O6" s="9" t="s">
        <v>23</v>
      </c>
      <c r="P6" s="4" t="s">
        <v>73</v>
      </c>
    </row>
    <row r="7" spans="1:16" s="13" customFormat="1" ht="48" x14ac:dyDescent="0.35">
      <c r="A7" s="4">
        <v>2023</v>
      </c>
      <c r="B7" s="4" t="s">
        <v>35</v>
      </c>
      <c r="C7" s="4" t="s">
        <v>15</v>
      </c>
      <c r="D7" s="14" t="s">
        <v>36</v>
      </c>
      <c r="E7" s="14" t="s">
        <v>7</v>
      </c>
      <c r="F7" s="9" t="s">
        <v>34</v>
      </c>
      <c r="G7" s="4">
        <v>1</v>
      </c>
      <c r="H7" s="9" t="str">
        <f t="shared" si="0"/>
        <v>Giuseppe Malò</v>
      </c>
      <c r="I7" s="12">
        <v>522</v>
      </c>
      <c r="J7" s="12">
        <v>522</v>
      </c>
      <c r="K7" s="3">
        <v>44967</v>
      </c>
      <c r="L7" s="10" t="s">
        <v>26</v>
      </c>
      <c r="M7" s="5" t="s">
        <v>22</v>
      </c>
      <c r="N7" s="5" t="s">
        <v>22</v>
      </c>
      <c r="O7" s="9" t="s">
        <v>23</v>
      </c>
      <c r="P7" s="4" t="s">
        <v>74</v>
      </c>
    </row>
    <row r="8" spans="1:16" s="13" customFormat="1" ht="48" x14ac:dyDescent="0.35">
      <c r="A8" s="4">
        <v>2023</v>
      </c>
      <c r="B8" s="4" t="s">
        <v>46</v>
      </c>
      <c r="C8" s="4" t="s">
        <v>15</v>
      </c>
      <c r="D8" s="14" t="s">
        <v>45</v>
      </c>
      <c r="E8" s="14" t="s">
        <v>7</v>
      </c>
      <c r="F8" s="9" t="s">
        <v>37</v>
      </c>
      <c r="G8" s="4">
        <v>1</v>
      </c>
      <c r="H8" s="9" t="str">
        <f t="shared" si="0"/>
        <v>Elisa Meineri</v>
      </c>
      <c r="I8" s="12">
        <v>1000</v>
      </c>
      <c r="J8" s="12">
        <v>522</v>
      </c>
      <c r="K8" s="3">
        <v>44958</v>
      </c>
      <c r="L8" s="10" t="s">
        <v>61</v>
      </c>
      <c r="M8" s="5" t="s">
        <v>22</v>
      </c>
      <c r="N8" s="5" t="s">
        <v>22</v>
      </c>
      <c r="O8" s="9" t="s">
        <v>23</v>
      </c>
      <c r="P8" s="4" t="s">
        <v>76</v>
      </c>
    </row>
    <row r="9" spans="1:16" s="13" customFormat="1" ht="48" x14ac:dyDescent="0.35">
      <c r="A9" s="4">
        <v>2023</v>
      </c>
      <c r="B9" s="4" t="s">
        <v>48</v>
      </c>
      <c r="C9" s="4" t="s">
        <v>15</v>
      </c>
      <c r="D9" s="14" t="s">
        <v>47</v>
      </c>
      <c r="E9" s="14" t="s">
        <v>7</v>
      </c>
      <c r="F9" s="9" t="s">
        <v>38</v>
      </c>
      <c r="G9" s="4">
        <v>1</v>
      </c>
      <c r="H9" s="9" t="str">
        <f t="shared" si="0"/>
        <v>Volume I di Alessia Paschetta</v>
      </c>
      <c r="I9" s="12" t="s">
        <v>60</v>
      </c>
      <c r="J9" s="12">
        <v>1650</v>
      </c>
      <c r="K9" s="3">
        <v>44958</v>
      </c>
      <c r="L9" s="10" t="s">
        <v>61</v>
      </c>
      <c r="M9" s="5" t="s">
        <v>22</v>
      </c>
      <c r="N9" s="5" t="s">
        <v>22</v>
      </c>
      <c r="O9" s="9" t="s">
        <v>23</v>
      </c>
      <c r="P9" s="4" t="s">
        <v>76</v>
      </c>
    </row>
    <row r="10" spans="1:16" s="13" customFormat="1" ht="48" x14ac:dyDescent="0.35">
      <c r="A10" s="4">
        <v>2023</v>
      </c>
      <c r="B10" s="4" t="s">
        <v>50</v>
      </c>
      <c r="C10" s="4" t="s">
        <v>15</v>
      </c>
      <c r="D10" s="14" t="s">
        <v>49</v>
      </c>
      <c r="E10" s="14" t="s">
        <v>7</v>
      </c>
      <c r="F10" s="9" t="s">
        <v>39</v>
      </c>
      <c r="G10" s="4">
        <v>1</v>
      </c>
      <c r="H10" s="9" t="str">
        <f t="shared" si="0"/>
        <v>Dimar Spa</v>
      </c>
      <c r="I10" s="12">
        <v>100</v>
      </c>
      <c r="J10" s="12">
        <v>92.76</v>
      </c>
      <c r="K10" s="3">
        <v>44967</v>
      </c>
      <c r="L10" s="10" t="s">
        <v>26</v>
      </c>
      <c r="M10" s="5" t="s">
        <v>22</v>
      </c>
      <c r="N10" s="5" t="s">
        <v>22</v>
      </c>
      <c r="O10" s="9" t="s">
        <v>23</v>
      </c>
      <c r="P10" s="4" t="s">
        <v>75</v>
      </c>
    </row>
    <row r="11" spans="1:16" s="13" customFormat="1" ht="72" x14ac:dyDescent="0.35">
      <c r="A11" s="4">
        <v>2023</v>
      </c>
      <c r="B11" s="4" t="s">
        <v>51</v>
      </c>
      <c r="C11" s="4" t="s">
        <v>15</v>
      </c>
      <c r="D11" s="14" t="s">
        <v>52</v>
      </c>
      <c r="E11" s="14" t="s">
        <v>43</v>
      </c>
      <c r="F11" s="9" t="s">
        <v>40</v>
      </c>
      <c r="G11" s="4">
        <v>2</v>
      </c>
      <c r="H11" s="9" t="s">
        <v>44</v>
      </c>
      <c r="I11" s="12">
        <v>30500</v>
      </c>
      <c r="J11" s="12">
        <v>25620</v>
      </c>
      <c r="K11" s="3">
        <v>45022</v>
      </c>
      <c r="L11" s="10" t="s">
        <v>59</v>
      </c>
      <c r="M11" s="5" t="s">
        <v>22</v>
      </c>
      <c r="N11" s="5" t="s">
        <v>22</v>
      </c>
      <c r="O11" s="9" t="s">
        <v>24</v>
      </c>
      <c r="P11" s="4" t="s">
        <v>77</v>
      </c>
    </row>
    <row r="12" spans="1:16" s="13" customFormat="1" ht="48" x14ac:dyDescent="0.35">
      <c r="A12" s="4">
        <v>2023</v>
      </c>
      <c r="B12" s="4" t="s">
        <v>53</v>
      </c>
      <c r="C12" s="4" t="s">
        <v>15</v>
      </c>
      <c r="D12" s="14" t="s">
        <v>54</v>
      </c>
      <c r="E12" s="14" t="s">
        <v>7</v>
      </c>
      <c r="F12" s="9" t="s">
        <v>41</v>
      </c>
      <c r="G12" s="4">
        <v>1</v>
      </c>
      <c r="H12" s="9" t="str">
        <f t="shared" si="0"/>
        <v>Poliedra Progetti Integrati SpA</v>
      </c>
      <c r="I12" s="12">
        <v>12200</v>
      </c>
      <c r="J12" s="12">
        <v>0</v>
      </c>
      <c r="K12" s="3">
        <v>45103</v>
      </c>
      <c r="L12" s="10" t="s">
        <v>62</v>
      </c>
      <c r="M12" s="5" t="s">
        <v>22</v>
      </c>
      <c r="N12" s="5" t="s">
        <v>22</v>
      </c>
      <c r="O12" s="9" t="s">
        <v>24</v>
      </c>
      <c r="P12" s="4" t="s">
        <v>78</v>
      </c>
    </row>
    <row r="13" spans="1:16" s="13" customFormat="1" ht="48" x14ac:dyDescent="0.35">
      <c r="A13" s="4">
        <v>2023</v>
      </c>
      <c r="B13" s="4" t="s">
        <v>55</v>
      </c>
      <c r="C13" s="4" t="s">
        <v>15</v>
      </c>
      <c r="D13" s="14" t="s">
        <v>56</v>
      </c>
      <c r="E13" s="14" t="s">
        <v>7</v>
      </c>
      <c r="F13" s="9" t="s">
        <v>42</v>
      </c>
      <c r="G13" s="4">
        <v>1</v>
      </c>
      <c r="H13" s="9" t="str">
        <f t="shared" si="0"/>
        <v xml:space="preserve">Merani Amministrativisti
</v>
      </c>
      <c r="I13" s="12">
        <f>2500*1.22</f>
        <v>3050</v>
      </c>
      <c r="J13" s="12"/>
      <c r="K13" s="3">
        <v>45103</v>
      </c>
      <c r="L13" s="10" t="s">
        <v>63</v>
      </c>
      <c r="M13" s="5" t="s">
        <v>22</v>
      </c>
      <c r="N13" s="5" t="s">
        <v>22</v>
      </c>
      <c r="O13" s="9" t="s">
        <v>58</v>
      </c>
      <c r="P13" s="4" t="s">
        <v>79</v>
      </c>
    </row>
    <row r="14" spans="1:16" s="13" customFormat="1" ht="48" x14ac:dyDescent="0.35">
      <c r="A14" s="4">
        <v>2023</v>
      </c>
      <c r="B14" s="4" t="s">
        <v>14</v>
      </c>
      <c r="C14" s="4" t="s">
        <v>15</v>
      </c>
      <c r="D14" s="14" t="s">
        <v>64</v>
      </c>
      <c r="E14" s="14" t="s">
        <v>7</v>
      </c>
      <c r="F14" s="9" t="s">
        <v>25</v>
      </c>
      <c r="G14" s="4">
        <v>1</v>
      </c>
      <c r="H14" s="9" t="str">
        <f t="shared" si="0"/>
        <v>Amazon EU</v>
      </c>
      <c r="I14" s="12">
        <v>59.95</v>
      </c>
      <c r="J14" s="12">
        <f>I14</f>
        <v>59.95</v>
      </c>
      <c r="K14" s="5" t="s">
        <v>22</v>
      </c>
      <c r="L14" s="10" t="s">
        <v>26</v>
      </c>
      <c r="M14" s="5" t="s">
        <v>22</v>
      </c>
      <c r="N14" s="5" t="s">
        <v>22</v>
      </c>
      <c r="O14" s="9" t="s">
        <v>23</v>
      </c>
      <c r="P14" s="5" t="s">
        <v>22</v>
      </c>
    </row>
    <row r="15" spans="1:16" s="13" customFormat="1" ht="48" x14ac:dyDescent="0.35">
      <c r="A15" s="4">
        <v>2023</v>
      </c>
      <c r="B15" s="4" t="s">
        <v>14</v>
      </c>
      <c r="C15" s="4" t="s">
        <v>15</v>
      </c>
      <c r="D15" s="14" t="s">
        <v>65</v>
      </c>
      <c r="E15" s="14" t="s">
        <v>7</v>
      </c>
      <c r="F15" s="9" t="s">
        <v>66</v>
      </c>
      <c r="G15" s="4">
        <v>1</v>
      </c>
      <c r="H15" s="9" t="str">
        <f t="shared" si="0"/>
        <v>Il Papiro srl</v>
      </c>
      <c r="I15" s="12">
        <v>99.08</v>
      </c>
      <c r="J15" s="12">
        <f>I15</f>
        <v>99.08</v>
      </c>
      <c r="K15" s="5" t="s">
        <v>22</v>
      </c>
      <c r="L15" s="10" t="s">
        <v>26</v>
      </c>
      <c r="M15" s="5" t="s">
        <v>22</v>
      </c>
      <c r="N15" s="5" t="s">
        <v>22</v>
      </c>
      <c r="O15" s="9" t="s">
        <v>23</v>
      </c>
      <c r="P15" s="5" t="s">
        <v>22</v>
      </c>
    </row>
    <row r="16" spans="1:16" s="13" customFormat="1" ht="48" x14ac:dyDescent="0.35">
      <c r="A16" s="4">
        <v>2023</v>
      </c>
      <c r="B16" s="4" t="s">
        <v>14</v>
      </c>
      <c r="C16" s="4" t="s">
        <v>15</v>
      </c>
      <c r="D16" s="14" t="s">
        <v>68</v>
      </c>
      <c r="E16" s="14" t="s">
        <v>7</v>
      </c>
      <c r="F16" s="9" t="s">
        <v>67</v>
      </c>
      <c r="G16" s="4">
        <v>1</v>
      </c>
      <c r="H16" s="9" t="str">
        <f t="shared" si="0"/>
        <v>BANNERS di Gianmaria Verones</v>
      </c>
      <c r="I16" s="12">
        <v>146.4</v>
      </c>
      <c r="J16" s="12">
        <f>I16</f>
        <v>146.4</v>
      </c>
      <c r="K16" s="5" t="s">
        <v>22</v>
      </c>
      <c r="L16" s="10" t="s">
        <v>26</v>
      </c>
      <c r="M16" s="5" t="s">
        <v>22</v>
      </c>
      <c r="N16" s="5" t="s">
        <v>22</v>
      </c>
      <c r="O16" s="9" t="s">
        <v>23</v>
      </c>
      <c r="P16" s="5" t="s">
        <v>22</v>
      </c>
    </row>
    <row r="17" spans="1:16" s="13" customFormat="1" ht="48" x14ac:dyDescent="0.35">
      <c r="A17" s="4">
        <v>2023</v>
      </c>
      <c r="B17" s="4" t="s">
        <v>14</v>
      </c>
      <c r="C17" s="4" t="s">
        <v>15</v>
      </c>
      <c r="D17" s="14" t="s">
        <v>70</v>
      </c>
      <c r="E17" s="14" t="s">
        <v>7</v>
      </c>
      <c r="F17" s="9" t="s">
        <v>69</v>
      </c>
      <c r="G17" s="4">
        <v>1</v>
      </c>
      <c r="H17" s="9" t="str">
        <f t="shared" si="0"/>
        <v xml:space="preserve"> D. e D. SNC di DEMICHELIS ROBERTO e C.</v>
      </c>
      <c r="I17" s="12">
        <f>385+720</f>
        <v>1105</v>
      </c>
      <c r="J17" s="12">
        <f>I17</f>
        <v>1105</v>
      </c>
      <c r="K17" s="5" t="s">
        <v>22</v>
      </c>
      <c r="L17" s="10" t="s">
        <v>26</v>
      </c>
      <c r="M17" s="5" t="s">
        <v>22</v>
      </c>
      <c r="N17" s="5" t="s">
        <v>22</v>
      </c>
      <c r="O17" s="9" t="s">
        <v>23</v>
      </c>
      <c r="P17" s="5" t="s">
        <v>22</v>
      </c>
    </row>
    <row r="18" spans="1:16" s="13" customFormat="1" ht="84.5" customHeight="1" x14ac:dyDescent="0.35">
      <c r="A18" s="4">
        <v>2023</v>
      </c>
      <c r="B18" s="4" t="s">
        <v>87</v>
      </c>
      <c r="C18" s="4" t="s">
        <v>15</v>
      </c>
      <c r="D18" s="14" t="s">
        <v>107</v>
      </c>
      <c r="E18" s="14" t="s">
        <v>7</v>
      </c>
      <c r="F18" s="9" t="s">
        <v>80</v>
      </c>
      <c r="G18" s="4">
        <v>1</v>
      </c>
      <c r="H18" s="9" t="str">
        <f t="shared" si="0"/>
        <v>Dott. Alessandro Bazzanella</v>
      </c>
      <c r="I18" s="12">
        <v>3294</v>
      </c>
      <c r="J18" s="12">
        <f>I18</f>
        <v>3294</v>
      </c>
      <c r="K18" s="3">
        <v>45203</v>
      </c>
      <c r="L18" s="10" t="s">
        <v>26</v>
      </c>
      <c r="M18" s="5" t="s">
        <v>22</v>
      </c>
      <c r="N18" s="5" t="s">
        <v>22</v>
      </c>
      <c r="O18" s="9" t="s">
        <v>23</v>
      </c>
      <c r="P18" s="4" t="s">
        <v>121</v>
      </c>
    </row>
    <row r="19" spans="1:16" s="13" customFormat="1" ht="48" x14ac:dyDescent="0.35">
      <c r="A19" s="4">
        <v>2023</v>
      </c>
      <c r="B19" s="4" t="s">
        <v>94</v>
      </c>
      <c r="C19" s="4" t="s">
        <v>15</v>
      </c>
      <c r="D19" s="14" t="s">
        <v>108</v>
      </c>
      <c r="E19" s="14" t="s">
        <v>7</v>
      </c>
      <c r="F19" s="9" t="s">
        <v>81</v>
      </c>
      <c r="G19" s="4">
        <v>1</v>
      </c>
      <c r="H19" s="9" t="str">
        <f t="shared" si="0"/>
        <v>Dott. Vitaliano Fiorillo</v>
      </c>
      <c r="I19" s="12">
        <v>2440</v>
      </c>
      <c r="J19" s="12">
        <f>I19</f>
        <v>2440</v>
      </c>
      <c r="K19" s="3">
        <v>45203</v>
      </c>
      <c r="L19" s="10" t="s">
        <v>26</v>
      </c>
      <c r="M19" s="5" t="s">
        <v>22</v>
      </c>
      <c r="N19" s="5" t="s">
        <v>22</v>
      </c>
      <c r="O19" s="9" t="s">
        <v>23</v>
      </c>
      <c r="P19" s="4" t="s">
        <v>124</v>
      </c>
    </row>
    <row r="20" spans="1:16" s="13" customFormat="1" ht="48" x14ac:dyDescent="0.35">
      <c r="A20" s="4">
        <v>2023</v>
      </c>
      <c r="B20" s="4" t="s">
        <v>95</v>
      </c>
      <c r="C20" s="4" t="s">
        <v>15</v>
      </c>
      <c r="D20" s="14" t="s">
        <v>109</v>
      </c>
      <c r="E20" s="14" t="s">
        <v>7</v>
      </c>
      <c r="F20" s="9" t="s">
        <v>82</v>
      </c>
      <c r="G20" s="4">
        <v>1</v>
      </c>
      <c r="H20" s="9" t="str">
        <f t="shared" si="0"/>
        <v>ERICA Soc. Coop</v>
      </c>
      <c r="I20" s="12">
        <v>1739.53</v>
      </c>
      <c r="J20" s="12">
        <f>I20</f>
        <v>1739.53</v>
      </c>
      <c r="K20" s="3">
        <v>45203</v>
      </c>
      <c r="L20" s="10" t="s">
        <v>26</v>
      </c>
      <c r="M20" s="5" t="s">
        <v>22</v>
      </c>
      <c r="N20" s="5" t="s">
        <v>22</v>
      </c>
      <c r="O20" s="9" t="s">
        <v>24</v>
      </c>
      <c r="P20" s="4" t="s">
        <v>123</v>
      </c>
    </row>
    <row r="21" spans="1:16" s="13" customFormat="1" ht="60" x14ac:dyDescent="0.35">
      <c r="A21" s="4">
        <v>2023</v>
      </c>
      <c r="B21" s="4" t="s">
        <v>89</v>
      </c>
      <c r="C21" s="4" t="s">
        <v>15</v>
      </c>
      <c r="D21" s="14" t="s">
        <v>110</v>
      </c>
      <c r="E21" s="14" t="s">
        <v>7</v>
      </c>
      <c r="F21" s="9" t="s">
        <v>83</v>
      </c>
      <c r="G21" s="4">
        <v>1</v>
      </c>
      <c r="H21" s="9" t="str">
        <f t="shared" si="0"/>
        <v>A. Manzoni &amp; C. GEDI</v>
      </c>
      <c r="I21" s="12">
        <v>610</v>
      </c>
      <c r="J21" s="12">
        <f>I21</f>
        <v>610</v>
      </c>
      <c r="K21" s="3">
        <v>45203</v>
      </c>
      <c r="L21" s="10" t="s">
        <v>26</v>
      </c>
      <c r="M21" s="5" t="s">
        <v>22</v>
      </c>
      <c r="N21" s="5" t="s">
        <v>22</v>
      </c>
      <c r="O21" s="9" t="s">
        <v>23</v>
      </c>
      <c r="P21" s="4" t="s">
        <v>127</v>
      </c>
    </row>
    <row r="22" spans="1:16" s="13" customFormat="1" ht="60" x14ac:dyDescent="0.35">
      <c r="A22" s="4">
        <v>2023</v>
      </c>
      <c r="B22" s="4" t="s">
        <v>91</v>
      </c>
      <c r="C22" s="4" t="s">
        <v>15</v>
      </c>
      <c r="D22" s="14" t="s">
        <v>90</v>
      </c>
      <c r="E22" s="14" t="s">
        <v>7</v>
      </c>
      <c r="F22" s="9" t="s">
        <v>84</v>
      </c>
      <c r="G22" s="4">
        <v>1</v>
      </c>
      <c r="H22" s="9" t="str">
        <f t="shared" si="0"/>
        <v>LA NUOVA RADIO ALBA S.R.L</v>
      </c>
      <c r="I22" s="12">
        <v>488</v>
      </c>
      <c r="J22" s="12">
        <f>I22</f>
        <v>488</v>
      </c>
      <c r="K22" s="3">
        <v>45203</v>
      </c>
      <c r="L22" s="10" t="s">
        <v>26</v>
      </c>
      <c r="M22" s="5" t="s">
        <v>22</v>
      </c>
      <c r="N22" s="5" t="s">
        <v>22</v>
      </c>
      <c r="O22" s="9" t="s">
        <v>23</v>
      </c>
      <c r="P22" s="4" t="s">
        <v>128</v>
      </c>
    </row>
    <row r="23" spans="1:16" s="13" customFormat="1" ht="60" x14ac:dyDescent="0.35">
      <c r="A23" s="4">
        <v>2023</v>
      </c>
      <c r="B23" s="4" t="s">
        <v>92</v>
      </c>
      <c r="C23" s="4" t="s">
        <v>15</v>
      </c>
      <c r="D23" s="14" t="s">
        <v>88</v>
      </c>
      <c r="E23" s="14" t="s">
        <v>7</v>
      </c>
      <c r="F23" s="9" t="s">
        <v>85</v>
      </c>
      <c r="G23" s="4">
        <v>1</v>
      </c>
      <c r="H23" s="9" t="str">
        <f t="shared" si="0"/>
        <v>Il Corriere.net</v>
      </c>
      <c r="I23" s="12">
        <v>317.2</v>
      </c>
      <c r="J23" s="12">
        <f>I23</f>
        <v>317.2</v>
      </c>
      <c r="K23" s="3">
        <v>45203</v>
      </c>
      <c r="L23" s="10" t="s">
        <v>26</v>
      </c>
      <c r="M23" s="5" t="s">
        <v>22</v>
      </c>
      <c r="N23" s="5" t="s">
        <v>22</v>
      </c>
      <c r="O23" s="9" t="s">
        <v>23</v>
      </c>
      <c r="P23" s="4" t="s">
        <v>126</v>
      </c>
    </row>
    <row r="24" spans="1:16" s="13" customFormat="1" ht="48" x14ac:dyDescent="0.35">
      <c r="A24" s="4">
        <v>2023</v>
      </c>
      <c r="B24" s="4" t="s">
        <v>93</v>
      </c>
      <c r="C24" s="4" t="s">
        <v>15</v>
      </c>
      <c r="D24" s="14" t="s">
        <v>111</v>
      </c>
      <c r="E24" s="14" t="s">
        <v>7</v>
      </c>
      <c r="F24" s="9" t="s">
        <v>86</v>
      </c>
      <c r="G24" s="4">
        <v>1</v>
      </c>
      <c r="H24" s="9" t="str">
        <f t="shared" si="0"/>
        <v xml:space="preserve">Radio Valle Belbo </v>
      </c>
      <c r="I24" s="12">
        <v>244</v>
      </c>
      <c r="J24" s="12">
        <f>I24</f>
        <v>244</v>
      </c>
      <c r="K24" s="3">
        <v>45203</v>
      </c>
      <c r="L24" s="10" t="s">
        <v>26</v>
      </c>
      <c r="M24" s="5" t="s">
        <v>22</v>
      </c>
      <c r="N24" s="5" t="s">
        <v>22</v>
      </c>
      <c r="O24" s="9" t="s">
        <v>23</v>
      </c>
      <c r="P24" s="4" t="s">
        <v>125</v>
      </c>
    </row>
    <row r="25" spans="1:16" s="13" customFormat="1" ht="48" x14ac:dyDescent="0.35">
      <c r="A25" s="4">
        <v>2023</v>
      </c>
      <c r="B25" s="4" t="s">
        <v>97</v>
      </c>
      <c r="C25" s="4" t="s">
        <v>15</v>
      </c>
      <c r="D25" s="14" t="s">
        <v>112</v>
      </c>
      <c r="E25" s="14" t="s">
        <v>7</v>
      </c>
      <c r="F25" s="9" t="s">
        <v>96</v>
      </c>
      <c r="G25" s="4">
        <v>1</v>
      </c>
      <c r="H25" s="9" t="str">
        <f t="shared" si="0"/>
        <v xml:space="preserve">Housatonic srl Unipersonale </v>
      </c>
      <c r="I25" s="12">
        <v>13935.05</v>
      </c>
      <c r="J25" s="12">
        <f>I25</f>
        <v>13935.05</v>
      </c>
      <c r="K25" s="3">
        <v>45203</v>
      </c>
      <c r="L25" s="10" t="s">
        <v>26</v>
      </c>
      <c r="M25" s="5" t="s">
        <v>22</v>
      </c>
      <c r="N25" s="5" t="s">
        <v>22</v>
      </c>
      <c r="O25" s="9" t="s">
        <v>24</v>
      </c>
      <c r="P25" s="4" t="s">
        <v>122</v>
      </c>
    </row>
    <row r="26" spans="1:16" s="13" customFormat="1" ht="48" x14ac:dyDescent="0.35">
      <c r="A26" s="4">
        <v>2023</v>
      </c>
      <c r="B26" s="4" t="s">
        <v>98</v>
      </c>
      <c r="C26" s="4" t="s">
        <v>15</v>
      </c>
      <c r="D26" s="14" t="s">
        <v>99</v>
      </c>
      <c r="E26" s="14" t="s">
        <v>7</v>
      </c>
      <c r="F26" s="9" t="s">
        <v>100</v>
      </c>
      <c r="G26" s="4">
        <v>1</v>
      </c>
      <c r="H26" s="9" t="str">
        <f t="shared" si="0"/>
        <v>Pigal srl</v>
      </c>
      <c r="I26" s="12">
        <v>702</v>
      </c>
      <c r="J26" s="12">
        <f>I26</f>
        <v>702</v>
      </c>
      <c r="K26" s="3"/>
      <c r="L26" s="10" t="s">
        <v>26</v>
      </c>
      <c r="M26" s="5" t="s">
        <v>22</v>
      </c>
      <c r="N26" s="5" t="s">
        <v>22</v>
      </c>
      <c r="O26" s="9" t="s">
        <v>23</v>
      </c>
      <c r="P26" s="4" t="s">
        <v>120</v>
      </c>
    </row>
    <row r="27" spans="1:16" s="13" customFormat="1" ht="60" x14ac:dyDescent="0.35">
      <c r="A27" s="4">
        <v>2023</v>
      </c>
      <c r="B27" s="4" t="s">
        <v>102</v>
      </c>
      <c r="C27" s="4" t="s">
        <v>15</v>
      </c>
      <c r="D27" s="14" t="s">
        <v>103</v>
      </c>
      <c r="E27" s="14" t="s">
        <v>7</v>
      </c>
      <c r="F27" s="9" t="s">
        <v>101</v>
      </c>
      <c r="G27" s="4">
        <v>1</v>
      </c>
      <c r="H27" s="9" t="str">
        <f t="shared" si="0"/>
        <v>I Cinepresi di Eugenio Scarsi</v>
      </c>
      <c r="I27" s="12">
        <v>702</v>
      </c>
      <c r="J27" s="12">
        <f>I27</f>
        <v>702</v>
      </c>
      <c r="K27" s="3">
        <v>45203</v>
      </c>
      <c r="L27" s="10" t="s">
        <v>26</v>
      </c>
      <c r="M27" s="5" t="s">
        <v>22</v>
      </c>
      <c r="N27" s="5" t="s">
        <v>22</v>
      </c>
      <c r="O27" s="9" t="s">
        <v>23</v>
      </c>
      <c r="P27" s="4" t="s">
        <v>119</v>
      </c>
    </row>
    <row r="28" spans="1:16" s="13" customFormat="1" ht="48" x14ac:dyDescent="0.35">
      <c r="A28" s="4">
        <v>2023</v>
      </c>
      <c r="B28" s="4" t="s">
        <v>104</v>
      </c>
      <c r="C28" s="4" t="s">
        <v>15</v>
      </c>
      <c r="D28" s="14" t="s">
        <v>113</v>
      </c>
      <c r="E28" s="14" t="s">
        <v>7</v>
      </c>
      <c r="F28" s="9" t="s">
        <v>105</v>
      </c>
      <c r="G28" s="4">
        <v>1</v>
      </c>
      <c r="H28" s="9" t="str">
        <f t="shared" si="0"/>
        <v xml:space="preserve">Ing. Federica Rosa
</v>
      </c>
      <c r="I28" s="12">
        <f>7000*1.22</f>
        <v>8540</v>
      </c>
      <c r="J28" s="12"/>
      <c r="K28" s="3">
        <v>45266</v>
      </c>
      <c r="L28" s="10">
        <v>46022</v>
      </c>
      <c r="M28" s="5" t="s">
        <v>22</v>
      </c>
      <c r="N28" s="5" t="s">
        <v>22</v>
      </c>
      <c r="O28" s="9" t="s">
        <v>24</v>
      </c>
      <c r="P28" s="4" t="s">
        <v>118</v>
      </c>
    </row>
    <row r="29" spans="1:16" s="13" customFormat="1" ht="48" x14ac:dyDescent="0.35">
      <c r="A29" s="4">
        <v>2023</v>
      </c>
      <c r="B29" s="4" t="s">
        <v>106</v>
      </c>
      <c r="C29" s="4" t="s">
        <v>15</v>
      </c>
      <c r="D29" s="14" t="s">
        <v>114</v>
      </c>
      <c r="E29" s="14" t="s">
        <v>7</v>
      </c>
      <c r="F29" s="9" t="s">
        <v>38</v>
      </c>
      <c r="G29" s="4">
        <v>1</v>
      </c>
      <c r="H29" s="9" t="str">
        <f t="shared" si="0"/>
        <v>Volume I di Alessia Paschetta</v>
      </c>
      <c r="I29" s="12">
        <v>1550</v>
      </c>
      <c r="J29" s="12"/>
      <c r="K29" s="3">
        <v>45266</v>
      </c>
      <c r="L29" s="10">
        <v>46022</v>
      </c>
      <c r="M29" s="5" t="s">
        <v>22</v>
      </c>
      <c r="N29" s="5" t="s">
        <v>22</v>
      </c>
      <c r="O29" s="9" t="s">
        <v>24</v>
      </c>
      <c r="P29" s="4" t="s">
        <v>117</v>
      </c>
    </row>
    <row r="30" spans="1:16" s="13" customFormat="1" ht="48" x14ac:dyDescent="0.35">
      <c r="A30" s="4">
        <v>2023</v>
      </c>
      <c r="B30" s="4"/>
      <c r="C30" s="4" t="s">
        <v>15</v>
      </c>
      <c r="D30" s="14" t="s">
        <v>116</v>
      </c>
      <c r="E30" s="14" t="s">
        <v>7</v>
      </c>
      <c r="F30" s="9" t="s">
        <v>115</v>
      </c>
      <c r="G30" s="4">
        <v>1</v>
      </c>
      <c r="H30" s="9" t="str">
        <f t="shared" si="0"/>
        <v>Il Forno di Bosio</v>
      </c>
      <c r="I30" s="12">
        <v>539.22</v>
      </c>
      <c r="J30" s="12">
        <f>I30</f>
        <v>539.22</v>
      </c>
      <c r="K30" s="3">
        <v>45203</v>
      </c>
      <c r="L30" s="10" t="s">
        <v>26</v>
      </c>
      <c r="M30" s="5" t="s">
        <v>22</v>
      </c>
      <c r="N30" s="5" t="s">
        <v>22</v>
      </c>
      <c r="O30" s="9" t="s">
        <v>23</v>
      </c>
      <c r="P30" s="5" t="s">
        <v>22</v>
      </c>
    </row>
  </sheetData>
  <phoneticPr fontId="4" type="noConversion"/>
  <pageMargins left="0.51" right="0.23" top="0.74803149606299213" bottom="0.74803149606299213" header="0.31496062992125984" footer="0.31496062992125984"/>
  <pageSetup paperSize="8" scale="68" fitToHeight="0" orientation="landscape" r:id="rId1"/>
  <headerFooter>
    <oddHeader>&amp;C&amp;F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db4f23-5a21-4d64-9186-fc929761a370">
      <Terms xmlns="http://schemas.microsoft.com/office/infopath/2007/PartnerControls"/>
    </lcf76f155ced4ddcb4097134ff3c332f>
    <TaxCatchAll xmlns="1df593e3-a293-4824-b3b1-cfc3593f1a2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E7B015B0AFB1428FC8B0DBA95DF4AD" ma:contentTypeVersion="18" ma:contentTypeDescription="Creare un nuovo documento." ma:contentTypeScope="" ma:versionID="8a026811c7a36a2e29e8fbfc9b72c02d">
  <xsd:schema xmlns:xsd="http://www.w3.org/2001/XMLSchema" xmlns:xs="http://www.w3.org/2001/XMLSchema" xmlns:p="http://schemas.microsoft.com/office/2006/metadata/properties" xmlns:ns2="2cdb4f23-5a21-4d64-9186-fc929761a370" xmlns:ns3="1df593e3-a293-4824-b3b1-cfc3593f1a29" targetNamespace="http://schemas.microsoft.com/office/2006/metadata/properties" ma:root="true" ma:fieldsID="4c411916c93e44a030caf3e9e6453570" ns2:_="" ns3:_="">
    <xsd:import namespace="2cdb4f23-5a21-4d64-9186-fc929761a370"/>
    <xsd:import namespace="1df593e3-a293-4824-b3b1-cfc3593f1a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db4f23-5a21-4d64-9186-fc929761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28ad4e3f-7797-4250-99f9-a689f8c0b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593e3-a293-4824-b3b1-cfc3593f1a2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06bd17-bf2a-4822-a6c5-039b53404756}" ma:internalName="TaxCatchAll" ma:showField="CatchAllData" ma:web="1df593e3-a293-4824-b3b1-cfc3593f1a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77D5BF-79C3-4C05-883B-EEC8D21F0E59}">
  <ds:schemaRefs>
    <ds:schemaRef ds:uri="http://schemas.openxmlformats.org/package/2006/metadata/core-properties"/>
    <ds:schemaRef ds:uri="http://purl.org/dc/terms/"/>
    <ds:schemaRef ds:uri="2cdb4f23-5a21-4d64-9186-fc929761a370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1df593e3-a293-4824-b3b1-cfc3593f1a2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27DB986-33D6-43BA-88CB-54DF8FC6A4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CF4CD4-AC5B-482B-9E25-E4CAEBAFDD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 Clerico</dc:creator>
  <cp:lastModifiedBy>GAL Langhe Roero Leader</cp:lastModifiedBy>
  <cp:lastPrinted>2024-02-27T14:12:43Z</cp:lastPrinted>
  <dcterms:created xsi:type="dcterms:W3CDTF">2015-12-29T10:04:27Z</dcterms:created>
  <dcterms:modified xsi:type="dcterms:W3CDTF">2024-02-27T14:26:49Z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0x010100C0E7B015B0AFB1428FC8B0DBA95DF4AD</vt:lpwstr>
  </property>
  <property fmtid="{D5CDD505-2E9C-101B-9397-08002B2CF9AE}" pid="3" name="MediaServiceImageTags">
    <vt:lpwstr/>
  </property>
</Properties>
</file>